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8674"/>
  </bookViews>
  <sheets>
    <sheet name="Sheet1" sheetId="1" r:id="rId1"/>
    <sheet name="Sheet4" sheetId="4" r:id="rId2"/>
  </sheets>
  <definedNames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<sst xmlns="http://schemas.openxmlformats.org/spreadsheetml/2006/main" count="96" uniqueCount="96">
  <si>
    <t>附件2</t>
  </si>
  <si>
    <t>2024年度山东省彩票公益金分配情况统计表</t>
  </si>
  <si>
    <t>单位：万元</t>
  </si>
  <si>
    <t>级  次</t>
  </si>
  <si>
    <t>福利彩票公益金</t>
  </si>
  <si>
    <t>体育彩票公益金</t>
  </si>
  <si>
    <t>合  计</t>
  </si>
  <si>
    <t>总  计</t>
  </si>
  <si>
    <t>上缴中央</t>
  </si>
  <si>
    <t>省级留成</t>
  </si>
  <si>
    <t>各市县合计</t>
  </si>
  <si>
    <t>一、设区市小计</t>
  </si>
  <si>
    <t>1.济南市</t>
  </si>
  <si>
    <t>2.青岛市</t>
  </si>
  <si>
    <t>3.淄博市</t>
  </si>
  <si>
    <t>4.枣庄市</t>
  </si>
  <si>
    <t>5.东营市</t>
  </si>
  <si>
    <t>6.烟台市</t>
  </si>
  <si>
    <t>7.潍坊市</t>
  </si>
  <si>
    <t>8.济宁市</t>
  </si>
  <si>
    <t>9.泰安市</t>
  </si>
  <si>
    <t>10.威海市</t>
  </si>
  <si>
    <t>11.日照市</t>
  </si>
  <si>
    <t>12.临沂市</t>
  </si>
  <si>
    <t>13.德州市</t>
  </si>
  <si>
    <t>14.聊城市</t>
  </si>
  <si>
    <t>15.滨州市</t>
  </si>
  <si>
    <t>16.菏泽市</t>
  </si>
  <si>
    <t>二、省财政直管县（市）小计</t>
  </si>
  <si>
    <t>1.高青县</t>
  </si>
  <si>
    <t>2.沂源县</t>
  </si>
  <si>
    <t>3.安丘市</t>
  </si>
  <si>
    <t>4.临朐县</t>
  </si>
  <si>
    <t>5.泗水县</t>
  </si>
  <si>
    <t>6.金乡县</t>
  </si>
  <si>
    <t>7.鱼台县</t>
  </si>
  <si>
    <t>8.汶上县</t>
  </si>
  <si>
    <t>9.梁山县</t>
  </si>
  <si>
    <t>10.微山县</t>
  </si>
  <si>
    <t>11.宁阳县</t>
  </si>
  <si>
    <t>12.东平县</t>
  </si>
  <si>
    <t>13.莒  县</t>
  </si>
  <si>
    <t>14.五莲县</t>
  </si>
  <si>
    <t>15.郯城县</t>
  </si>
  <si>
    <t>16.平邑县</t>
  </si>
  <si>
    <t>17.沂水县</t>
  </si>
  <si>
    <t>18.兰陵县</t>
  </si>
  <si>
    <t>19.蒙阴县</t>
  </si>
  <si>
    <t>20.临沭县</t>
  </si>
  <si>
    <t>21.夏津县</t>
  </si>
  <si>
    <t>22.庆云县</t>
  </si>
  <si>
    <t>23.乐陵市</t>
  </si>
  <si>
    <t>24.宁津县</t>
  </si>
  <si>
    <t>25.临邑县</t>
  </si>
  <si>
    <t>26.平原县</t>
  </si>
  <si>
    <t>27.莘  县</t>
  </si>
  <si>
    <t>28.冠  县</t>
  </si>
  <si>
    <t>29.临清市</t>
  </si>
  <si>
    <t>30.阳谷县</t>
  </si>
  <si>
    <t>31.高唐县</t>
  </si>
  <si>
    <t>32.惠民县</t>
  </si>
  <si>
    <t>33.阳信县</t>
  </si>
  <si>
    <t>34.无棣县</t>
  </si>
  <si>
    <t>35.曹  县</t>
  </si>
  <si>
    <t>36.鄄城县</t>
  </si>
  <si>
    <t>37.单  县</t>
  </si>
  <si>
    <t>38.成武县</t>
  </si>
  <si>
    <t>39.巨野县</t>
  </si>
  <si>
    <t>40.郓城县</t>
  </si>
  <si>
    <t>41.东明县</t>
  </si>
  <si>
    <t>*表内数根据实际数四舍五入后两位小数取值，个别求和数据尾数差忽略不计。</t>
  </si>
  <si>
    <t>市 名</t>
  </si>
  <si>
    <t>提取公益金累计</t>
  </si>
  <si>
    <t>公益金分成累计</t>
  </si>
  <si>
    <t>中央</t>
  </si>
  <si>
    <t>省</t>
  </si>
  <si>
    <t>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</si>
  <si>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</si>
  <si>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</si>
  <si>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</si>
  <si>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</si>
  <si>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</si>
  <si>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</si>
  <si>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</si>
  <si>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</si>
  <si>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</si>
  <si>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</si>
  <si>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</si>
  <si>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</si>
  <si>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</si>
  <si>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</si>
  <si>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</si>
  <si>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</si>
  <si>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省 彩</t>
  </si>
  <si>
    <t>弃奖  收入</t>
  </si>
  <si>
    <t>合 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</si>
</sst>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.000_ "/>
    <numFmt numFmtId="178" formatCode="#,##0.00_ ;\-#,##0.00;;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b/>
      <sz val="12"/>
      <color indexed="8"/>
      <name val="宋体"/>
      <charset val="134"/>
    </font>
    <font>
      <sz val="12"/>
      <color indexed="8"/>
      <name val="黑体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b/>
      <sz val="12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1" borderId="13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9" fillId="21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178" fontId="2" fillId="3" borderId="1" xfId="0" applyNumberFormat="1" applyFont="1" applyFill="1" applyBorder="1" applyAlignment="1" applyProtection="1">
      <alignment horizontal="right" vertical="center"/>
    </xf>
    <xf numFmtId="177" fontId="0" fillId="0" borderId="0" xfId="0" applyNumberFormat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176" fontId="1" fillId="0" borderId="7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workbookViewId="0">
      <selection activeCell="C8" sqref="C8"/>
    </sheetView>
  </sheetViews>
  <sheetFormatPr defaultColWidth="9" defaultRowHeight="14.1" outlineLevelCol="3"/>
  <cols>
    <col min="1" max="4" width="20.6216216216216" customWidth="1"/>
  </cols>
  <sheetData>
    <row r="1" ht="29.25" customHeight="1" spans="1:1">
      <c r="A1" s="12" t="s">
        <v>0</v>
      </c>
    </row>
    <row r="2" ht="40.5" customHeight="1" spans="1:4">
      <c r="A2" s="13" t="s">
        <v>1</v>
      </c>
      <c r="B2" s="13"/>
      <c r="C2" s="13"/>
      <c r="D2" s="13"/>
    </row>
    <row r="3" ht="23.1" customHeight="1" spans="1:4">
      <c r="A3" s="14"/>
      <c r="B3" s="14"/>
      <c r="C3" s="15"/>
      <c r="D3" s="16" t="s">
        <v>2</v>
      </c>
    </row>
    <row r="4" s="11" customFormat="1" ht="24" customHeight="1" spans="1:4">
      <c r="A4" s="17" t="s">
        <v>3</v>
      </c>
      <c r="B4" s="17" t="s">
        <v>4</v>
      </c>
      <c r="C4" s="17" t="s">
        <v>5</v>
      </c>
      <c r="D4" s="17" t="s">
        <v>6</v>
      </c>
    </row>
    <row r="5" ht="20.1" customHeight="1" spans="1:4">
      <c r="A5" s="18" t="s">
        <v>7</v>
      </c>
      <c r="B5" s="19">
        <f>SUM(B6:B8)</f>
        <v>345060.578838</v>
      </c>
      <c r="C5" s="19">
        <f>SUM(C6:C8)</f>
        <v>708708.06</v>
      </c>
      <c r="D5" s="19">
        <f>B5+C5</f>
        <v>1053768.638838</v>
      </c>
    </row>
    <row r="6" ht="20.1" customHeight="1" spans="1:4">
      <c r="A6" s="18" t="s">
        <v>8</v>
      </c>
      <c r="B6" s="19">
        <v>170590.763619</v>
      </c>
      <c r="C6" s="19">
        <v>352363.06</v>
      </c>
      <c r="D6" s="19">
        <f>B6+C6</f>
        <v>522953.823619</v>
      </c>
    </row>
    <row r="7" ht="20.1" customHeight="1" spans="1:4">
      <c r="A7" s="18" t="s">
        <v>9</v>
      </c>
      <c r="B7" s="19">
        <v>50660.911589</v>
      </c>
      <c r="C7" s="20">
        <v>144927.17</v>
      </c>
      <c r="D7" s="19">
        <f>B7+C7</f>
        <v>195588.081589</v>
      </c>
    </row>
    <row r="8" ht="20.1" customHeight="1" spans="1:4">
      <c r="A8" s="18" t="s">
        <v>10</v>
      </c>
      <c r="B8" s="19">
        <f>B9+B26</f>
        <v>123808.90363</v>
      </c>
      <c r="C8" s="19">
        <f>C9+C26</f>
        <v>211417.83</v>
      </c>
      <c r="D8" s="19">
        <f>D9+D26</f>
        <v>335226.73363</v>
      </c>
    </row>
    <row r="9" ht="20.1" customHeight="1" spans="1:4">
      <c r="A9" s="18" t="s">
        <v>11</v>
      </c>
      <c r="B9" s="19">
        <f>SUM(B10:B25)</f>
        <v>105484.606183</v>
      </c>
      <c r="C9" s="19">
        <f>SUM(C10:C25)</f>
        <v>184548.86</v>
      </c>
      <c r="D9" s="19">
        <f>SUM(D10:D25)</f>
        <v>290033.466183</v>
      </c>
    </row>
    <row r="10" ht="20.1" customHeight="1" spans="1:4">
      <c r="A10" s="21" t="s">
        <v>12</v>
      </c>
      <c r="B10" s="22">
        <v>11697.309408</v>
      </c>
      <c r="C10" s="22">
        <v>36242.29</v>
      </c>
      <c r="D10" s="22">
        <f>B10+C10</f>
        <v>47939.599408</v>
      </c>
    </row>
    <row r="11" ht="20.1" customHeight="1" spans="1:4">
      <c r="A11" s="21" t="s">
        <v>13</v>
      </c>
      <c r="B11" s="22">
        <v>24907.091446</v>
      </c>
      <c r="C11" s="22">
        <v>31950.79</v>
      </c>
      <c r="D11" s="22">
        <f t="shared" ref="D11:D25" si="0">B11+C11</f>
        <v>56857.881446</v>
      </c>
    </row>
    <row r="12" ht="20.1" customHeight="1" spans="1:4">
      <c r="A12" s="21" t="s">
        <v>14</v>
      </c>
      <c r="B12" s="22">
        <v>4940.869533</v>
      </c>
      <c r="C12" s="22">
        <v>10956.87</v>
      </c>
      <c r="D12" s="22">
        <f t="shared" si="0"/>
        <v>15897.739533</v>
      </c>
    </row>
    <row r="13" ht="20.1" customHeight="1" spans="1:4">
      <c r="A13" s="21" t="s">
        <v>15</v>
      </c>
      <c r="B13" s="22">
        <v>4520.335143</v>
      </c>
      <c r="C13" s="22">
        <v>5733.69</v>
      </c>
      <c r="D13" s="22">
        <f t="shared" si="0"/>
        <v>10254.025143</v>
      </c>
    </row>
    <row r="14" ht="20.1" customHeight="1" spans="1:4">
      <c r="A14" s="21" t="s">
        <v>16</v>
      </c>
      <c r="B14" s="22">
        <v>2610.20593</v>
      </c>
      <c r="C14" s="22">
        <v>5273.07</v>
      </c>
      <c r="D14" s="22">
        <f t="shared" si="0"/>
        <v>7883.27593</v>
      </c>
    </row>
    <row r="15" ht="20.1" customHeight="1" spans="1:4">
      <c r="A15" s="21" t="s">
        <v>17</v>
      </c>
      <c r="B15" s="22">
        <v>10297.725573</v>
      </c>
      <c r="C15" s="22">
        <v>13409.24</v>
      </c>
      <c r="D15" s="22">
        <f t="shared" si="0"/>
        <v>23706.965573</v>
      </c>
    </row>
    <row r="16" ht="20.1" customHeight="1" spans="1:4">
      <c r="A16" s="21" t="s">
        <v>18</v>
      </c>
      <c r="B16" s="22">
        <v>10476.906514</v>
      </c>
      <c r="C16" s="22">
        <v>14022.77</v>
      </c>
      <c r="D16" s="22">
        <f t="shared" si="0"/>
        <v>24499.676514</v>
      </c>
    </row>
    <row r="17" ht="20.1" customHeight="1" spans="1:4">
      <c r="A17" s="21" t="s">
        <v>19</v>
      </c>
      <c r="B17" s="22">
        <v>6614.828854</v>
      </c>
      <c r="C17" s="22">
        <v>8285.72</v>
      </c>
      <c r="D17" s="22">
        <f t="shared" si="0"/>
        <v>14900.548854</v>
      </c>
    </row>
    <row r="18" ht="20.1" customHeight="1" spans="1:4">
      <c r="A18" s="21" t="s">
        <v>20</v>
      </c>
      <c r="B18" s="22">
        <v>4344.047487</v>
      </c>
      <c r="C18" s="22">
        <v>7992.55</v>
      </c>
      <c r="D18" s="22">
        <f t="shared" si="0"/>
        <v>12336.597487</v>
      </c>
    </row>
    <row r="19" ht="20.1" customHeight="1" spans="1:4">
      <c r="A19" s="21" t="s">
        <v>21</v>
      </c>
      <c r="B19" s="22">
        <v>4325.012588</v>
      </c>
      <c r="C19" s="22">
        <v>8058.52</v>
      </c>
      <c r="D19" s="22">
        <f t="shared" si="0"/>
        <v>12383.532588</v>
      </c>
    </row>
    <row r="20" ht="20.1" customHeight="1" spans="1:4">
      <c r="A20" s="21" t="s">
        <v>22</v>
      </c>
      <c r="B20" s="22">
        <v>2747.238218</v>
      </c>
      <c r="C20" s="22">
        <v>4447.92</v>
      </c>
      <c r="D20" s="22">
        <f t="shared" si="0"/>
        <v>7195.158218</v>
      </c>
    </row>
    <row r="21" ht="20.1" customHeight="1" spans="1:4">
      <c r="A21" s="21" t="s">
        <v>23</v>
      </c>
      <c r="B21" s="22">
        <v>8270.234471</v>
      </c>
      <c r="C21" s="22">
        <v>17521.33</v>
      </c>
      <c r="D21" s="22">
        <f t="shared" si="0"/>
        <v>25791.564471</v>
      </c>
    </row>
    <row r="22" ht="20.1" customHeight="1" spans="1:4">
      <c r="A22" s="21" t="s">
        <v>24</v>
      </c>
      <c r="B22" s="22">
        <v>2539.114106</v>
      </c>
      <c r="C22" s="22">
        <v>6377.63</v>
      </c>
      <c r="D22" s="22">
        <f t="shared" si="0"/>
        <v>8916.744106</v>
      </c>
    </row>
    <row r="23" ht="20.1" customHeight="1" spans="1:4">
      <c r="A23" s="21" t="s">
        <v>25</v>
      </c>
      <c r="B23" s="22">
        <v>2305.116154</v>
      </c>
      <c r="C23" s="22">
        <v>4634.8</v>
      </c>
      <c r="D23" s="22">
        <f t="shared" si="0"/>
        <v>6939.916154</v>
      </c>
    </row>
    <row r="24" ht="20.1" customHeight="1" spans="1:4">
      <c r="A24" s="21" t="s">
        <v>26</v>
      </c>
      <c r="B24" s="22">
        <v>2895.083635</v>
      </c>
      <c r="C24" s="22">
        <v>6392.99</v>
      </c>
      <c r="D24" s="22">
        <f t="shared" si="0"/>
        <v>9288.073635</v>
      </c>
    </row>
    <row r="25" ht="20.1" customHeight="1" spans="1:4">
      <c r="A25" s="23" t="s">
        <v>27</v>
      </c>
      <c r="B25" s="24">
        <v>1993.487123</v>
      </c>
      <c r="C25" s="24">
        <v>3248.68</v>
      </c>
      <c r="D25" s="22">
        <f t="shared" si="0"/>
        <v>5242.167123</v>
      </c>
    </row>
    <row r="26" ht="35.1" customHeight="1" spans="1:4">
      <c r="A26" s="25" t="s">
        <v>28</v>
      </c>
      <c r="B26" s="19">
        <f>SUM(B27:B67)</f>
        <v>18324.297447</v>
      </c>
      <c r="C26" s="19">
        <f>SUM(C27:C67)</f>
        <v>26868.97</v>
      </c>
      <c r="D26" s="19">
        <f>SUM(D27:D67)</f>
        <v>45193.267447</v>
      </c>
    </row>
    <row r="27" ht="18.95" customHeight="1" spans="1:4">
      <c r="A27" s="26" t="s">
        <v>29</v>
      </c>
      <c r="B27" s="22">
        <v>223.277038</v>
      </c>
      <c r="C27" s="22">
        <v>241.47</v>
      </c>
      <c r="D27" s="22">
        <f>B27+C27</f>
        <v>464.747038</v>
      </c>
    </row>
    <row r="28" ht="18.95" customHeight="1" spans="1:4">
      <c r="A28" s="26" t="s">
        <v>30</v>
      </c>
      <c r="B28" s="22">
        <v>729.652307</v>
      </c>
      <c r="C28" s="22">
        <v>720.77</v>
      </c>
      <c r="D28" s="22">
        <f t="shared" ref="D28:D67" si="1">B28+C28</f>
        <v>1450.422307</v>
      </c>
    </row>
    <row r="29" ht="18.95" customHeight="1" spans="1:4">
      <c r="A29" s="26" t="s">
        <v>31</v>
      </c>
      <c r="B29" s="22">
        <v>921.756364</v>
      </c>
      <c r="C29" s="22">
        <v>931.94</v>
      </c>
      <c r="D29" s="22">
        <f t="shared" si="1"/>
        <v>1853.696364</v>
      </c>
    </row>
    <row r="30" ht="18.95" customHeight="1" spans="1:4">
      <c r="A30" s="26" t="s">
        <v>32</v>
      </c>
      <c r="B30" s="22">
        <v>867.284296</v>
      </c>
      <c r="C30" s="22">
        <v>1362.73</v>
      </c>
      <c r="D30" s="22">
        <f t="shared" si="1"/>
        <v>2230.014296</v>
      </c>
    </row>
    <row r="31" ht="18.95" customHeight="1" spans="1:4">
      <c r="A31" s="26" t="s">
        <v>33</v>
      </c>
      <c r="B31" s="22">
        <v>456.718455</v>
      </c>
      <c r="C31" s="22">
        <v>344.86</v>
      </c>
      <c r="D31" s="22">
        <f t="shared" si="1"/>
        <v>801.578455</v>
      </c>
    </row>
    <row r="32" ht="18.95" customHeight="1" spans="1:4">
      <c r="A32" s="26" t="s">
        <v>34</v>
      </c>
      <c r="B32" s="22">
        <v>688.62733</v>
      </c>
      <c r="C32" s="22">
        <v>878.55</v>
      </c>
      <c r="D32" s="22">
        <f t="shared" si="1"/>
        <v>1567.17733</v>
      </c>
    </row>
    <row r="33" ht="18.95" customHeight="1" spans="1:4">
      <c r="A33" s="26" t="s">
        <v>35</v>
      </c>
      <c r="B33" s="22">
        <v>395.934958</v>
      </c>
      <c r="C33" s="22">
        <v>387.32</v>
      </c>
      <c r="D33" s="22">
        <f t="shared" si="1"/>
        <v>783.254958</v>
      </c>
    </row>
    <row r="34" ht="18.95" customHeight="1" spans="1:4">
      <c r="A34" s="26" t="s">
        <v>36</v>
      </c>
      <c r="B34" s="22">
        <v>743.881307</v>
      </c>
      <c r="C34" s="22">
        <v>711.83</v>
      </c>
      <c r="D34" s="22">
        <f t="shared" si="1"/>
        <v>1455.711307</v>
      </c>
    </row>
    <row r="35" ht="18.95" customHeight="1" spans="1:4">
      <c r="A35" s="26" t="s">
        <v>37</v>
      </c>
      <c r="B35" s="22">
        <v>745.490158</v>
      </c>
      <c r="C35" s="22">
        <v>735.16</v>
      </c>
      <c r="D35" s="22">
        <f t="shared" si="1"/>
        <v>1480.650158</v>
      </c>
    </row>
    <row r="36" ht="18.95" customHeight="1" spans="1:4">
      <c r="A36" s="26" t="s">
        <v>38</v>
      </c>
      <c r="B36" s="22">
        <v>339.032095</v>
      </c>
      <c r="C36" s="22">
        <v>490.5</v>
      </c>
      <c r="D36" s="22">
        <f t="shared" si="1"/>
        <v>829.532095</v>
      </c>
    </row>
    <row r="37" ht="18.95" customHeight="1" spans="1:4">
      <c r="A37" s="26" t="s">
        <v>39</v>
      </c>
      <c r="B37" s="22">
        <v>596.147883</v>
      </c>
      <c r="C37" s="22">
        <v>919.35</v>
      </c>
      <c r="D37" s="22">
        <f t="shared" si="1"/>
        <v>1515.497883</v>
      </c>
    </row>
    <row r="38" ht="18.95" customHeight="1" spans="1:4">
      <c r="A38" s="26" t="s">
        <v>40</v>
      </c>
      <c r="B38" s="22">
        <v>406.04834</v>
      </c>
      <c r="C38" s="22">
        <v>875.65</v>
      </c>
      <c r="D38" s="22">
        <f t="shared" si="1"/>
        <v>1281.69834</v>
      </c>
    </row>
    <row r="39" ht="18.95" customHeight="1" spans="1:4">
      <c r="A39" s="26" t="s">
        <v>41</v>
      </c>
      <c r="B39" s="22">
        <v>689.187038</v>
      </c>
      <c r="C39" s="22">
        <v>1148.72</v>
      </c>
      <c r="D39" s="22">
        <f t="shared" si="1"/>
        <v>1837.907038</v>
      </c>
    </row>
    <row r="40" ht="18.95" customHeight="1" spans="1:4">
      <c r="A40" s="26" t="s">
        <v>42</v>
      </c>
      <c r="B40" s="22">
        <v>356.077601</v>
      </c>
      <c r="C40" s="22">
        <v>530.02</v>
      </c>
      <c r="D40" s="22">
        <f t="shared" si="1"/>
        <v>886.097601</v>
      </c>
    </row>
    <row r="41" ht="18.95" customHeight="1" spans="1:4">
      <c r="A41" s="26" t="s">
        <v>43</v>
      </c>
      <c r="B41" s="22">
        <v>358.978837</v>
      </c>
      <c r="C41" s="22">
        <v>593.68</v>
      </c>
      <c r="D41" s="22">
        <f t="shared" si="1"/>
        <v>952.658837</v>
      </c>
    </row>
    <row r="42" ht="18.95" customHeight="1" spans="1:4">
      <c r="A42" s="26" t="s">
        <v>44</v>
      </c>
      <c r="B42" s="22">
        <v>357.516499</v>
      </c>
      <c r="C42" s="22">
        <v>781.41</v>
      </c>
      <c r="D42" s="22">
        <f t="shared" si="1"/>
        <v>1138.926499</v>
      </c>
    </row>
    <row r="43" ht="18.95" customHeight="1" spans="1:4">
      <c r="A43" s="26" t="s">
        <v>45</v>
      </c>
      <c r="B43" s="22">
        <v>587.294654</v>
      </c>
      <c r="C43" s="22">
        <v>766.43</v>
      </c>
      <c r="D43" s="22">
        <f t="shared" si="1"/>
        <v>1353.724654</v>
      </c>
    </row>
    <row r="44" ht="18.95" customHeight="1" spans="1:4">
      <c r="A44" s="26" t="s">
        <v>46</v>
      </c>
      <c r="B44" s="22">
        <v>383.658098</v>
      </c>
      <c r="C44" s="22">
        <v>740.89</v>
      </c>
      <c r="D44" s="22">
        <f t="shared" si="1"/>
        <v>1124.548098</v>
      </c>
    </row>
    <row r="45" ht="18.95" customHeight="1" spans="1:4">
      <c r="A45" s="26" t="s">
        <v>47</v>
      </c>
      <c r="B45" s="22">
        <v>212.630008</v>
      </c>
      <c r="C45" s="22">
        <v>539.23</v>
      </c>
      <c r="D45" s="22">
        <f t="shared" si="1"/>
        <v>751.860008</v>
      </c>
    </row>
    <row r="46" ht="18.95" customHeight="1" spans="1:4">
      <c r="A46" s="26" t="s">
        <v>48</v>
      </c>
      <c r="B46" s="22">
        <v>254.215308</v>
      </c>
      <c r="C46" s="22">
        <v>421.73</v>
      </c>
      <c r="D46" s="22">
        <f t="shared" si="1"/>
        <v>675.945308</v>
      </c>
    </row>
    <row r="47" ht="18.95" customHeight="1" spans="1:4">
      <c r="A47" s="26" t="s">
        <v>49</v>
      </c>
      <c r="B47" s="22">
        <v>292.949854</v>
      </c>
      <c r="C47" s="22">
        <v>304.91</v>
      </c>
      <c r="D47" s="22">
        <f t="shared" si="1"/>
        <v>597.859854</v>
      </c>
    </row>
    <row r="48" ht="18.95" customHeight="1" spans="1:4">
      <c r="A48" s="26" t="s">
        <v>50</v>
      </c>
      <c r="B48" s="22">
        <v>253.74651</v>
      </c>
      <c r="C48" s="22">
        <v>281.76</v>
      </c>
      <c r="D48" s="22">
        <f t="shared" si="1"/>
        <v>535.50651</v>
      </c>
    </row>
    <row r="49" ht="18.95" customHeight="1" spans="1:4">
      <c r="A49" s="26" t="s">
        <v>51</v>
      </c>
      <c r="B49" s="22">
        <v>294.768433</v>
      </c>
      <c r="C49" s="22">
        <v>756.61</v>
      </c>
      <c r="D49" s="22">
        <f t="shared" si="1"/>
        <v>1051.378433</v>
      </c>
    </row>
    <row r="50" ht="18.95" customHeight="1" spans="1:4">
      <c r="A50" s="26" t="s">
        <v>52</v>
      </c>
      <c r="B50" s="22">
        <v>230.451899</v>
      </c>
      <c r="C50" s="22">
        <v>645.46</v>
      </c>
      <c r="D50" s="22">
        <f t="shared" si="1"/>
        <v>875.911899</v>
      </c>
    </row>
    <row r="51" ht="18.95" customHeight="1" spans="1:4">
      <c r="A51" s="26" t="s">
        <v>53</v>
      </c>
      <c r="B51" s="22">
        <v>288.885277</v>
      </c>
      <c r="C51" s="22">
        <v>653.13</v>
      </c>
      <c r="D51" s="22">
        <f t="shared" si="1"/>
        <v>942.015277</v>
      </c>
    </row>
    <row r="52" ht="18.95" customHeight="1" spans="1:4">
      <c r="A52" s="26" t="s">
        <v>54</v>
      </c>
      <c r="B52" s="22">
        <v>332.627577</v>
      </c>
      <c r="C52" s="22">
        <v>427.48</v>
      </c>
      <c r="D52" s="22">
        <f t="shared" si="1"/>
        <v>760.107577</v>
      </c>
    </row>
    <row r="53" ht="18.95" customHeight="1" spans="1:4">
      <c r="A53" s="26" t="s">
        <v>55</v>
      </c>
      <c r="B53" s="22">
        <v>462.030719</v>
      </c>
      <c r="C53" s="22">
        <v>757.55</v>
      </c>
      <c r="D53" s="22">
        <f t="shared" si="1"/>
        <v>1219.580719</v>
      </c>
    </row>
    <row r="54" ht="18.95" customHeight="1" spans="1:4">
      <c r="A54" s="26" t="s">
        <v>56</v>
      </c>
      <c r="B54" s="22">
        <v>305.096817</v>
      </c>
      <c r="C54" s="22">
        <v>780.33</v>
      </c>
      <c r="D54" s="22">
        <f t="shared" si="1"/>
        <v>1085.426817</v>
      </c>
    </row>
    <row r="55" ht="18.95" customHeight="1" spans="1:4">
      <c r="A55" s="26" t="s">
        <v>57</v>
      </c>
      <c r="B55" s="22">
        <v>528.766993</v>
      </c>
      <c r="C55" s="22">
        <v>486.24</v>
      </c>
      <c r="D55" s="22">
        <f t="shared" si="1"/>
        <v>1015.006993</v>
      </c>
    </row>
    <row r="56" ht="18.95" customHeight="1" spans="1:4">
      <c r="A56" s="26" t="s">
        <v>58</v>
      </c>
      <c r="B56" s="22">
        <v>354.798557</v>
      </c>
      <c r="C56" s="22">
        <v>615.09</v>
      </c>
      <c r="D56" s="22">
        <f t="shared" si="1"/>
        <v>969.888557</v>
      </c>
    </row>
    <row r="57" ht="18.95" customHeight="1" spans="1:4">
      <c r="A57" s="26" t="s">
        <v>59</v>
      </c>
      <c r="B57" s="22">
        <v>339.076461</v>
      </c>
      <c r="C57" s="22">
        <v>745.75</v>
      </c>
      <c r="D57" s="22">
        <f t="shared" si="1"/>
        <v>1084.826461</v>
      </c>
    </row>
    <row r="58" ht="18.95" customHeight="1" spans="1:4">
      <c r="A58" s="26" t="s">
        <v>60</v>
      </c>
      <c r="B58" s="22">
        <v>357.683734</v>
      </c>
      <c r="C58" s="22">
        <v>475.92</v>
      </c>
      <c r="D58" s="22">
        <f t="shared" si="1"/>
        <v>833.603734</v>
      </c>
    </row>
    <row r="59" ht="18.95" customHeight="1" spans="1:4">
      <c r="A59" s="26" t="s">
        <v>61</v>
      </c>
      <c r="B59" s="22">
        <v>341.227697</v>
      </c>
      <c r="C59" s="22">
        <v>308.59</v>
      </c>
      <c r="D59" s="22">
        <f t="shared" si="1"/>
        <v>649.817697</v>
      </c>
    </row>
    <row r="60" ht="18.95" customHeight="1" spans="1:4">
      <c r="A60" s="26" t="s">
        <v>62</v>
      </c>
      <c r="B60" s="22">
        <v>304.238529</v>
      </c>
      <c r="C60" s="22">
        <v>369.42</v>
      </c>
      <c r="D60" s="22">
        <f t="shared" si="1"/>
        <v>673.658529</v>
      </c>
    </row>
    <row r="61" ht="18.95" customHeight="1" spans="1:4">
      <c r="A61" s="26" t="s">
        <v>63</v>
      </c>
      <c r="B61" s="22">
        <v>654.537126</v>
      </c>
      <c r="C61" s="22">
        <v>1189.14</v>
      </c>
      <c r="D61" s="22">
        <f t="shared" si="1"/>
        <v>1843.677126</v>
      </c>
    </row>
    <row r="62" ht="18.95" customHeight="1" spans="1:4">
      <c r="A62" s="26" t="s">
        <v>64</v>
      </c>
      <c r="B62" s="22">
        <v>361.809476</v>
      </c>
      <c r="C62" s="22">
        <v>395.12</v>
      </c>
      <c r="D62" s="22">
        <f t="shared" si="1"/>
        <v>756.929476</v>
      </c>
    </row>
    <row r="63" ht="18.95" customHeight="1" spans="1:4">
      <c r="A63" s="26" t="s">
        <v>65</v>
      </c>
      <c r="B63" s="22">
        <v>526.237138</v>
      </c>
      <c r="C63" s="22">
        <v>653.36</v>
      </c>
      <c r="D63" s="22">
        <f t="shared" si="1"/>
        <v>1179.597138</v>
      </c>
    </row>
    <row r="64" ht="18.95" customHeight="1" spans="1:4">
      <c r="A64" s="26" t="s">
        <v>66</v>
      </c>
      <c r="B64" s="22">
        <v>228.187314</v>
      </c>
      <c r="C64" s="22">
        <v>515.61</v>
      </c>
      <c r="D64" s="22">
        <f t="shared" si="1"/>
        <v>743.797314</v>
      </c>
    </row>
    <row r="65" ht="18.95" customHeight="1" spans="1:4">
      <c r="A65" s="26" t="s">
        <v>67</v>
      </c>
      <c r="B65" s="22">
        <v>720.710941</v>
      </c>
      <c r="C65" s="22">
        <v>717.77</v>
      </c>
      <c r="D65" s="22">
        <f t="shared" si="1"/>
        <v>1438.480941</v>
      </c>
    </row>
    <row r="66" ht="18.95" customHeight="1" spans="1:4">
      <c r="A66" s="26" t="s">
        <v>68</v>
      </c>
      <c r="B66" s="22">
        <v>597.389313</v>
      </c>
      <c r="C66" s="22">
        <v>1142.42</v>
      </c>
      <c r="D66" s="22">
        <f t="shared" si="1"/>
        <v>1739.809313</v>
      </c>
    </row>
    <row r="67" ht="18.95" customHeight="1" spans="1:4">
      <c r="A67" s="26" t="s">
        <v>69</v>
      </c>
      <c r="B67" s="22">
        <v>235.668508</v>
      </c>
      <c r="C67" s="22">
        <v>525.07</v>
      </c>
      <c r="D67" s="22">
        <f t="shared" si="1"/>
        <v>760.738508</v>
      </c>
    </row>
    <row r="68" ht="18" customHeight="1" spans="1:4">
      <c r="A68" s="27" t="s">
        <v>70</v>
      </c>
      <c r="B68" s="28"/>
      <c r="C68" s="28"/>
      <c r="D68" s="28"/>
    </row>
  </sheetData>
  <mergeCells count="2">
    <mergeCell ref="A2:D2"/>
    <mergeCell ref="A3:B3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 useFirstPageNumber="1"/>
  <headerFooter/>
  <ignoredErrors>
    <ignoredError sqref="D9 D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1"/>
  <sheetViews>
    <sheetView workbookViewId="0">
      <selection activeCell="C26" sqref="C26"/>
    </sheetView>
  </sheetViews>
  <sheetFormatPr defaultColWidth="9" defaultRowHeight="14.1" outlineLevelCol="5"/>
  <cols>
    <col min="2" max="6" width="12.6216216216216" customWidth="1"/>
  </cols>
  <sheetData>
    <row r="1" ht="15" spans="2:6">
      <c r="B1" s="1" t="s">
        <v>71</v>
      </c>
      <c r="C1" s="1" t="s">
        <v>72</v>
      </c>
      <c r="D1" s="2" t="s">
        <v>73</v>
      </c>
      <c r="E1" s="3"/>
      <c r="F1" s="4"/>
    </row>
    <row r="2" ht="15" spans="2:6">
      <c r="B2" s="5"/>
      <c r="C2" s="5"/>
      <c r="D2" s="6" t="s">
        <v>74</v>
      </c>
      <c r="E2" s="6" t="s">
        <v>75</v>
      </c>
      <c r="F2" s="6" t="s">
        <v>76</v>
      </c>
    </row>
    <row r="3" ht="15.4" spans="2:6">
      <c r="B3" s="6" t="s">
        <v>77</v>
      </c>
      <c r="C3" s="7">
        <v>64101.35</v>
      </c>
      <c r="D3">
        <f>C3/2</f>
        <v>32050.675</v>
      </c>
      <c r="E3">
        <f>C3/2*0.4</f>
        <v>12820.27</v>
      </c>
      <c r="F3" s="8">
        <f>C3-D3-E3</f>
        <v>19230.405</v>
      </c>
    </row>
    <row r="4" ht="15.4" spans="2:6">
      <c r="B4" s="6" t="s">
        <v>78</v>
      </c>
      <c r="C4" s="7">
        <v>66200.53</v>
      </c>
      <c r="D4">
        <f t="shared" ref="D4:D19" si="0">C4/2</f>
        <v>33100.265</v>
      </c>
      <c r="E4">
        <f t="shared" ref="E4:E19" si="1">C4/2*0.4</f>
        <v>13240.106</v>
      </c>
      <c r="F4" s="8">
        <f t="shared" ref="F4:F19" si="2">C4-D4-E4</f>
        <v>19860.159</v>
      </c>
    </row>
    <row r="5" ht="15.4" spans="2:6">
      <c r="B5" s="6" t="s">
        <v>79</v>
      </c>
      <c r="C5" s="7">
        <v>21070.22</v>
      </c>
      <c r="D5">
        <f t="shared" si="0"/>
        <v>10535.11</v>
      </c>
      <c r="E5">
        <f t="shared" si="1"/>
        <v>4214.044</v>
      </c>
      <c r="F5" s="8">
        <f t="shared" si="2"/>
        <v>6321.066</v>
      </c>
    </row>
    <row r="6" ht="15.4" spans="2:6">
      <c r="B6" s="6" t="s">
        <v>80</v>
      </c>
      <c r="C6" s="7">
        <v>12424.13</v>
      </c>
      <c r="D6">
        <f t="shared" si="0"/>
        <v>6212.065</v>
      </c>
      <c r="E6">
        <f t="shared" si="1"/>
        <v>2484.826</v>
      </c>
      <c r="F6" s="8">
        <f t="shared" si="2"/>
        <v>3727.239</v>
      </c>
    </row>
    <row r="7" ht="15.4" spans="2:6">
      <c r="B7" s="6" t="s">
        <v>81</v>
      </c>
      <c r="C7" s="7">
        <v>11791.69</v>
      </c>
      <c r="D7">
        <f t="shared" si="0"/>
        <v>5895.845</v>
      </c>
      <c r="E7">
        <f t="shared" si="1"/>
        <v>2358.338</v>
      </c>
      <c r="F7" s="8">
        <f t="shared" si="2"/>
        <v>3537.507</v>
      </c>
    </row>
    <row r="8" ht="15.4" spans="2:6">
      <c r="B8" s="6" t="s">
        <v>82</v>
      </c>
      <c r="C8" s="7">
        <v>19934.39</v>
      </c>
      <c r="D8">
        <f t="shared" si="0"/>
        <v>9967.195</v>
      </c>
      <c r="E8">
        <f t="shared" si="1"/>
        <v>3986.878</v>
      </c>
      <c r="F8" s="8">
        <f t="shared" si="2"/>
        <v>5980.317</v>
      </c>
    </row>
    <row r="9" ht="15.4" spans="2:6">
      <c r="B9" s="6" t="s">
        <v>83</v>
      </c>
      <c r="C9" s="7">
        <v>37361.17</v>
      </c>
      <c r="D9">
        <f t="shared" si="0"/>
        <v>18680.585</v>
      </c>
      <c r="E9">
        <f t="shared" si="1"/>
        <v>7472.234</v>
      </c>
      <c r="F9" s="8">
        <f t="shared" si="2"/>
        <v>11208.351</v>
      </c>
    </row>
    <row r="10" ht="15.4" spans="2:6">
      <c r="B10" s="6" t="s">
        <v>84</v>
      </c>
      <c r="C10" s="7">
        <v>19949.03</v>
      </c>
      <c r="D10">
        <f t="shared" si="0"/>
        <v>9974.515</v>
      </c>
      <c r="E10">
        <f t="shared" si="1"/>
        <v>3989.806</v>
      </c>
      <c r="F10" s="8">
        <f t="shared" si="2"/>
        <v>5984.709</v>
      </c>
    </row>
    <row r="11" ht="15.4" spans="2:6">
      <c r="B11" s="6" t="s">
        <v>85</v>
      </c>
      <c r="C11" s="7">
        <v>16220.25</v>
      </c>
      <c r="D11">
        <f t="shared" si="0"/>
        <v>8110.125</v>
      </c>
      <c r="E11">
        <f t="shared" si="1"/>
        <v>3244.05</v>
      </c>
      <c r="F11" s="8">
        <f t="shared" si="2"/>
        <v>4866.075</v>
      </c>
    </row>
    <row r="12" ht="15.4" spans="2:6">
      <c r="B12" s="6" t="s">
        <v>86</v>
      </c>
      <c r="C12" s="7">
        <v>14260.48</v>
      </c>
      <c r="D12">
        <f t="shared" si="0"/>
        <v>7130.24</v>
      </c>
      <c r="E12">
        <f t="shared" si="1"/>
        <v>2852.096</v>
      </c>
      <c r="F12" s="8">
        <f t="shared" si="2"/>
        <v>4278.144</v>
      </c>
    </row>
    <row r="13" ht="15.4" spans="2:6">
      <c r="B13" s="6" t="s">
        <v>87</v>
      </c>
      <c r="C13" s="7">
        <v>9869.18</v>
      </c>
      <c r="D13">
        <f t="shared" si="0"/>
        <v>4934.59</v>
      </c>
      <c r="E13">
        <f t="shared" si="1"/>
        <v>1973.836</v>
      </c>
      <c r="F13" s="8">
        <f t="shared" si="2"/>
        <v>2960.754</v>
      </c>
    </row>
    <row r="14" ht="15.4" spans="2:6">
      <c r="B14" s="6" t="s">
        <v>88</v>
      </c>
      <c r="C14" s="7">
        <v>36756.35</v>
      </c>
      <c r="D14">
        <f t="shared" si="0"/>
        <v>18378.175</v>
      </c>
      <c r="E14">
        <f t="shared" si="1"/>
        <v>7351.27</v>
      </c>
      <c r="F14" s="8">
        <f t="shared" si="2"/>
        <v>11026.905</v>
      </c>
    </row>
    <row r="15" ht="15.4" spans="2:6">
      <c r="B15" s="6" t="s">
        <v>89</v>
      </c>
      <c r="C15" s="7">
        <v>14826.61</v>
      </c>
      <c r="D15">
        <f t="shared" si="0"/>
        <v>7413.305</v>
      </c>
      <c r="E15">
        <f t="shared" si="1"/>
        <v>2965.322</v>
      </c>
      <c r="F15" s="8">
        <f t="shared" si="2"/>
        <v>4447.983</v>
      </c>
    </row>
    <row r="16" ht="15.4" spans="2:6">
      <c r="B16" s="6" t="s">
        <v>90</v>
      </c>
      <c r="C16" s="7">
        <v>13022.7</v>
      </c>
      <c r="D16">
        <f t="shared" si="0"/>
        <v>6511.35</v>
      </c>
      <c r="E16">
        <f t="shared" si="1"/>
        <v>2604.54</v>
      </c>
      <c r="F16" s="8">
        <f t="shared" si="2"/>
        <v>3906.81</v>
      </c>
    </row>
    <row r="17" ht="15.4" spans="2:6">
      <c r="B17" s="6" t="s">
        <v>91</v>
      </c>
      <c r="C17" s="7">
        <v>12393.75</v>
      </c>
      <c r="D17">
        <f t="shared" si="0"/>
        <v>6196.875</v>
      </c>
      <c r="E17">
        <f t="shared" si="1"/>
        <v>2478.75</v>
      </c>
      <c r="F17" s="8">
        <f t="shared" si="2"/>
        <v>3718.125</v>
      </c>
    </row>
    <row r="18" ht="15.4" spans="2:6">
      <c r="B18" s="6" t="s">
        <v>92</v>
      </c>
      <c r="C18" s="7">
        <v>14042.86</v>
      </c>
      <c r="D18">
        <f t="shared" si="0"/>
        <v>7021.43</v>
      </c>
      <c r="E18">
        <f t="shared" si="1"/>
        <v>2808.572</v>
      </c>
      <c r="F18" s="8">
        <f t="shared" si="2"/>
        <v>4212.858</v>
      </c>
    </row>
    <row r="19" ht="15.4" spans="2:6">
      <c r="B19" s="6" t="s">
        <v>93</v>
      </c>
      <c r="C19" s="7">
        <v>0</v>
      </c>
      <c r="D19">
        <f t="shared" si="0"/>
        <v>0</v>
      </c>
      <c r="E19">
        <f t="shared" si="1"/>
        <v>0</v>
      </c>
      <c r="F19" s="8">
        <f t="shared" si="2"/>
        <v>0</v>
      </c>
    </row>
    <row r="20" ht="15.4" spans="2:5">
      <c r="B20" s="1" t="s">
        <v>94</v>
      </c>
      <c r="C20" s="7">
        <v>4203.01</v>
      </c>
      <c r="E20" s="7">
        <v>4203.01</v>
      </c>
    </row>
    <row r="21" ht="15" spans="2:6">
      <c r="B21" s="9" t="s">
        <v>95</v>
      </c>
      <c r="C21" s="10">
        <f>SUM(C3:C20)</f>
        <v>388427.7</v>
      </c>
      <c r="D21" s="10">
        <f t="shared" ref="D21:F21" si="3">SUM(D3:D20)</f>
        <v>192112.345</v>
      </c>
      <c r="E21" s="10">
        <f t="shared" si="3"/>
        <v>81047.948</v>
      </c>
      <c r="F21" s="10">
        <f t="shared" si="3"/>
        <v>115267.407</v>
      </c>
    </row>
  </sheetData>
  <mergeCells count="3">
    <mergeCell ref="D1:F1"/>
    <mergeCell ref="B1:B2"/>
    <mergeCell ref="C1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山东省财政厅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刘海涛</dc:creator>
  <cp:lastModifiedBy>邢雅涵</cp:lastModifiedBy>
  <dcterms:created xsi:type="dcterms:W3CDTF">2020-06-15T06:24:00Z</dcterms:created>
  <cp:lastPrinted>2022-06-27T02:57:00Z</cp:lastPrinted>
  <dcterms:modified xsi:type="dcterms:W3CDTF">2025-06-23T02:59:00Z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